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12.1" sheetId="60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F24" i="60"/>
  <c r="D24"/>
  <c r="C24"/>
  <c r="B24"/>
  <c r="G22"/>
  <c r="G21"/>
  <c r="G20"/>
  <c r="F20"/>
  <c r="E20"/>
  <c r="D20"/>
  <c r="C20"/>
  <c r="B20"/>
  <c r="F17"/>
  <c r="E17"/>
  <c r="D17"/>
  <c r="C17"/>
  <c r="B17"/>
  <c r="F14"/>
  <c r="E14"/>
  <c r="D14"/>
  <c r="C14"/>
  <c r="B14"/>
  <c r="F11"/>
  <c r="E11"/>
  <c r="D11"/>
  <c r="C11"/>
  <c r="B1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7 Elections.xls
Worksheets:
Section 7.1
</t>
        </r>
      </text>
    </comment>
  </commentList>
</comments>
</file>

<file path=xl/sharedStrings.xml><?xml version="1.0" encoding="utf-8"?>
<sst xmlns="http://schemas.openxmlformats.org/spreadsheetml/2006/main" count="87" uniqueCount="24">
  <si>
    <t>Male</t>
  </si>
  <si>
    <t>Female</t>
  </si>
  <si>
    <t>…</t>
  </si>
  <si>
    <t xml:space="preserve">Male </t>
  </si>
  <si>
    <t xml:space="preserve">Female </t>
  </si>
  <si>
    <t>Details</t>
  </si>
  <si>
    <t>...</t>
  </si>
  <si>
    <t>(Numbers)</t>
  </si>
  <si>
    <t>Table 12.1: Parliamentary, Local Government Representatives and Voters (2008-2022)</t>
  </si>
  <si>
    <t>Parliamentarians</t>
  </si>
  <si>
    <t>Local governance</t>
  </si>
  <si>
    <t>Gups</t>
  </si>
  <si>
    <r>
      <rPr>
        <b/>
        <sz val="12"/>
        <color theme="1"/>
        <rFont val="Calibri"/>
      </rPr>
      <t xml:space="preserve">Gewog tshogpas </t>
    </r>
    <r>
      <rPr>
        <b/>
        <vertAlign val="superscript"/>
        <sz val="12"/>
        <color theme="1"/>
        <rFont val="Calibri Light"/>
      </rPr>
      <t>1</t>
    </r>
  </si>
  <si>
    <r>
      <rPr>
        <b/>
        <sz val="12"/>
        <color theme="1"/>
        <rFont val="Calibri"/>
      </rPr>
      <t xml:space="preserve">Mangmis </t>
    </r>
    <r>
      <rPr>
        <b/>
        <vertAlign val="superscript"/>
        <sz val="12"/>
        <color theme="1"/>
        <rFont val="Calibri Light"/>
      </rPr>
      <t>1</t>
    </r>
  </si>
  <si>
    <r>
      <rPr>
        <b/>
        <sz val="12"/>
        <color theme="1"/>
        <rFont val="Calibri"/>
      </rPr>
      <t xml:space="preserve">Dzongkhag Tshogdu members </t>
    </r>
    <r>
      <rPr>
        <b/>
        <vertAlign val="superscript"/>
        <sz val="12"/>
        <color theme="1"/>
        <rFont val="Calibri Light"/>
      </rPr>
      <t>2</t>
    </r>
  </si>
  <si>
    <r>
      <rPr>
        <b/>
        <sz val="12"/>
        <color theme="1"/>
        <rFont val="Calibri"/>
      </rPr>
      <t xml:space="preserve">Gewog Tshogde members </t>
    </r>
    <r>
      <rPr>
        <b/>
        <vertAlign val="superscript"/>
        <sz val="12"/>
        <color theme="1"/>
        <rFont val="Calibri Light"/>
      </rPr>
      <t>1</t>
    </r>
  </si>
  <si>
    <r>
      <rPr>
        <sz val="12"/>
        <color theme="1"/>
        <rFont val="Calibri"/>
      </rPr>
      <t xml:space="preserve">Polling stations </t>
    </r>
    <r>
      <rPr>
        <vertAlign val="superscript"/>
        <sz val="12"/>
        <color theme="1"/>
        <rFont val="Calibri Light"/>
      </rPr>
      <t>2</t>
    </r>
  </si>
  <si>
    <r>
      <rPr>
        <b/>
        <sz val="12"/>
        <color theme="1"/>
        <rFont val="Calibri"/>
      </rPr>
      <t xml:space="preserve">Eligble voters (18 years and above) </t>
    </r>
    <r>
      <rPr>
        <b/>
        <vertAlign val="superscript"/>
        <sz val="12"/>
        <color theme="1"/>
        <rFont val="Calibri Light"/>
      </rPr>
      <t>2</t>
    </r>
  </si>
  <si>
    <t>% of Vote cast for N.C election</t>
  </si>
  <si>
    <t>% of Vote cast for N.A Primary election</t>
  </si>
  <si>
    <t>% of Vote cast for N.A General election</t>
  </si>
  <si>
    <t>% of Vote cast for LG Elections</t>
  </si>
  <si>
    <t>Total election staff in Dzongkhag</t>
  </si>
  <si>
    <r>
      <rPr>
        <sz val="11"/>
        <color theme="1"/>
        <rFont val="Calibri"/>
      </rPr>
      <t xml:space="preserve">Source: </t>
    </r>
    <r>
      <rPr>
        <vertAlign val="superscript"/>
        <sz val="11"/>
        <color theme="1"/>
        <rFont val="Calibri Light"/>
      </rPr>
      <t xml:space="preserve">1 </t>
    </r>
    <r>
      <rPr>
        <sz val="11"/>
        <color theme="1"/>
        <rFont val="Calibri Light"/>
      </rPr>
      <t xml:space="preserve">Gewog Administration, </t>
    </r>
    <r>
      <rPr>
        <vertAlign val="superscript"/>
        <sz val="11"/>
        <color theme="1"/>
        <rFont val="Calibri Light"/>
      </rPr>
      <t xml:space="preserve">2 </t>
    </r>
    <r>
      <rPr>
        <sz val="11"/>
        <color theme="1"/>
        <rFont val="Calibri Light"/>
      </rPr>
      <t>Dzongkhag Election Sector</t>
    </r>
  </si>
</sst>
</file>

<file path=xl/styles.xml><?xml version="1.0" encoding="utf-8"?>
<styleSheet xmlns="http://schemas.openxmlformats.org/spreadsheetml/2006/main">
  <numFmts count="4">
    <numFmt numFmtId="164" formatCode="0.0"/>
    <numFmt numFmtId="167" formatCode="_(* #,##0_);_(* \(#,##0\);_(* &quot;-&quot;??_);_(@_)"/>
    <numFmt numFmtId="173" formatCode="_(* #,##0.00_);_(* \(#,##0.00\);_(* &quot;-&quot;??.00_);_(@_)"/>
    <numFmt numFmtId="174" formatCode="_(* #,##0.0_);_(* \(#,##0.0\);_(* &quot;-&quot;??.0_);_(@_)"/>
  </numFmts>
  <fonts count="17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vertAlign val="superscript"/>
      <sz val="12"/>
      <color theme="1"/>
      <name val="Calibri Light"/>
    </font>
    <font>
      <vertAlign val="superscript"/>
      <sz val="11"/>
      <color theme="1"/>
      <name val="Calibri Light"/>
    </font>
    <font>
      <sz val="11"/>
      <color theme="1"/>
      <name val="Calibri Light"/>
    </font>
    <font>
      <b/>
      <vertAlign val="superscript"/>
      <sz val="12"/>
      <color theme="1"/>
      <name val="Calibri Light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ourier New"/>
      <family val="3"/>
    </font>
    <font>
      <sz val="11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67" fontId="11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167" fontId="13" fillId="0" borderId="1" xfId="0" applyNumberFormat="1" applyFont="1" applyBorder="1" applyAlignment="1">
      <alignment horizontal="left"/>
    </xf>
    <xf numFmtId="167" fontId="14" fillId="0" borderId="1" xfId="0" applyNumberFormat="1" applyFont="1" applyBorder="1" applyAlignment="1">
      <alignment horizontal="left"/>
    </xf>
    <xf numFmtId="167" fontId="13" fillId="2" borderId="1" xfId="0" applyNumberFormat="1" applyFont="1" applyFill="1" applyBorder="1" applyAlignment="1">
      <alignment horizontal="left"/>
    </xf>
    <xf numFmtId="0" fontId="15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173" fontId="15" fillId="2" borderId="1" xfId="0" applyNumberFormat="1" applyFont="1" applyFill="1" applyBorder="1" applyAlignment="1">
      <alignment horizontal="left" vertical="top"/>
    </xf>
    <xf numFmtId="167" fontId="14" fillId="2" borderId="1" xfId="0" applyNumberFormat="1" applyFont="1" applyFill="1" applyBorder="1" applyAlignment="1">
      <alignment horizontal="left"/>
    </xf>
    <xf numFmtId="0" fontId="12" fillId="2" borderId="1" xfId="0" applyFont="1" applyFill="1" applyBorder="1" applyAlignment="1">
      <alignment horizontal="left" vertical="center"/>
    </xf>
    <xf numFmtId="174" fontId="14" fillId="2" borderId="1" xfId="0" applyNumberFormat="1" applyFont="1" applyFill="1" applyBorder="1" applyAlignment="1">
      <alignment horizontal="left"/>
    </xf>
    <xf numFmtId="173" fontId="14" fillId="2" borderId="1" xfId="0" applyNumberFormat="1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 vertical="center"/>
    </xf>
    <xf numFmtId="173" fontId="16" fillId="2" borderId="1" xfId="0" applyNumberFormat="1" applyFont="1" applyFill="1" applyBorder="1" applyAlignment="1">
      <alignment horizontal="left"/>
    </xf>
    <xf numFmtId="167" fontId="16" fillId="2" borderId="1" xfId="0" applyNumberFormat="1" applyFont="1" applyFill="1" applyBorder="1" applyAlignment="1">
      <alignment horizontal="left"/>
    </xf>
    <xf numFmtId="167" fontId="16" fillId="2" borderId="1" xfId="0" applyNumberFormat="1" applyFont="1" applyFill="1" applyBorder="1" applyAlignment="1"/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>
      <pane ySplit="3" topLeftCell="A4" activePane="bottomLeft" state="frozen"/>
      <selection sqref="A1:F1"/>
      <selection pane="bottomLeft" activeCell="K14" sqref="K14"/>
    </sheetView>
  </sheetViews>
  <sheetFormatPr defaultColWidth="14.42578125" defaultRowHeight="15" customHeight="1"/>
  <cols>
    <col min="1" max="1" width="44.85546875" customWidth="1"/>
    <col min="2" max="4" width="12.7109375" bestFit="1" customWidth="1"/>
    <col min="5" max="5" width="11.28515625" bestFit="1" customWidth="1"/>
    <col min="6" max="6" width="12.7109375" bestFit="1" customWidth="1"/>
    <col min="7" max="7" width="9.140625" customWidth="1"/>
    <col min="8" max="26" width="8" customWidth="1"/>
  </cols>
  <sheetData>
    <row r="1" spans="1:26" ht="25.5" customHeight="1">
      <c r="A1" s="16" t="s">
        <v>8</v>
      </c>
      <c r="B1" s="14"/>
      <c r="C1" s="14"/>
      <c r="D1" s="14"/>
      <c r="E1" s="14"/>
      <c r="F1" s="14"/>
      <c r="G1" s="1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>
      <c r="A2" s="12"/>
      <c r="B2" s="12"/>
      <c r="C2" s="12"/>
      <c r="D2" s="6"/>
      <c r="E2" s="6"/>
      <c r="F2" s="15" t="s">
        <v>7</v>
      </c>
      <c r="G2" s="1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5.5" customHeight="1">
      <c r="A3" s="4" t="s">
        <v>5</v>
      </c>
      <c r="B3" s="17">
        <v>2008</v>
      </c>
      <c r="C3" s="17">
        <v>2011</v>
      </c>
      <c r="D3" s="17">
        <v>2013</v>
      </c>
      <c r="E3" s="17">
        <v>2016</v>
      </c>
      <c r="F3" s="18">
        <v>2018</v>
      </c>
      <c r="G3" s="19">
        <v>2021</v>
      </c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4" t="s">
        <v>9</v>
      </c>
      <c r="B4" s="20">
        <v>3</v>
      </c>
      <c r="C4" s="20">
        <v>3</v>
      </c>
      <c r="D4" s="20">
        <v>3</v>
      </c>
      <c r="E4" s="20">
        <v>3</v>
      </c>
      <c r="F4" s="19">
        <v>4</v>
      </c>
      <c r="G4" s="19" t="s">
        <v>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5" t="s">
        <v>0</v>
      </c>
      <c r="B5" s="21">
        <v>2</v>
      </c>
      <c r="C5" s="21">
        <v>2</v>
      </c>
      <c r="D5" s="22">
        <v>3</v>
      </c>
      <c r="E5" s="22">
        <v>3</v>
      </c>
      <c r="F5" s="23">
        <v>3</v>
      </c>
      <c r="G5" s="23" t="s">
        <v>6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.75" customHeight="1">
      <c r="A6" s="5" t="s">
        <v>1</v>
      </c>
      <c r="B6" s="21">
        <v>1</v>
      </c>
      <c r="C6" s="21">
        <v>1</v>
      </c>
      <c r="D6" s="22">
        <v>0</v>
      </c>
      <c r="E6" s="22">
        <v>0</v>
      </c>
      <c r="F6" s="23">
        <v>1</v>
      </c>
      <c r="G6" s="23" t="s">
        <v>6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75" customHeight="1">
      <c r="A7" s="4" t="s">
        <v>10</v>
      </c>
      <c r="B7" s="24"/>
      <c r="C7" s="24"/>
      <c r="D7" s="24"/>
      <c r="E7" s="24"/>
      <c r="F7" s="19"/>
      <c r="G7" s="1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40" customFormat="1" ht="15.75" customHeight="1">
      <c r="A8" s="8" t="s">
        <v>11</v>
      </c>
      <c r="B8" s="24">
        <v>17</v>
      </c>
      <c r="C8" s="24">
        <v>17</v>
      </c>
      <c r="D8" s="24">
        <v>17</v>
      </c>
      <c r="E8" s="24">
        <v>17</v>
      </c>
      <c r="F8" s="24">
        <v>17</v>
      </c>
      <c r="G8" s="23">
        <v>17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5.75" customHeight="1">
      <c r="A9" s="5" t="s">
        <v>0</v>
      </c>
      <c r="B9" s="21">
        <v>17</v>
      </c>
      <c r="C9" s="21">
        <v>17</v>
      </c>
      <c r="D9" s="21">
        <v>17</v>
      </c>
      <c r="E9" s="21">
        <v>17</v>
      </c>
      <c r="F9" s="21">
        <v>17</v>
      </c>
      <c r="G9" s="23">
        <v>15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>
      <c r="A10" s="5" t="s">
        <v>1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3">
        <v>2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8" customHeight="1">
      <c r="A11" s="4" t="s">
        <v>12</v>
      </c>
      <c r="B11" s="25">
        <f t="shared" ref="B11:F11" si="0">B12+B13</f>
        <v>86</v>
      </c>
      <c r="C11" s="25">
        <f t="shared" si="0"/>
        <v>41</v>
      </c>
      <c r="D11" s="25">
        <f t="shared" si="0"/>
        <v>41</v>
      </c>
      <c r="E11" s="25">
        <f t="shared" si="0"/>
        <v>41</v>
      </c>
      <c r="F11" s="25">
        <f t="shared" si="0"/>
        <v>41</v>
      </c>
      <c r="G11" s="23">
        <v>88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5" t="s">
        <v>0</v>
      </c>
      <c r="B12" s="22">
        <v>84</v>
      </c>
      <c r="C12" s="22">
        <v>36</v>
      </c>
      <c r="D12" s="22">
        <v>36</v>
      </c>
      <c r="E12" s="22">
        <v>36</v>
      </c>
      <c r="F12" s="22">
        <v>36</v>
      </c>
      <c r="G12" s="23">
        <v>73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.75" customHeight="1">
      <c r="A13" s="5" t="s">
        <v>1</v>
      </c>
      <c r="B13" s="22">
        <v>2</v>
      </c>
      <c r="C13" s="22">
        <v>5</v>
      </c>
      <c r="D13" s="22">
        <v>5</v>
      </c>
      <c r="E13" s="22">
        <v>5</v>
      </c>
      <c r="F13" s="22">
        <v>5</v>
      </c>
      <c r="G13" s="23">
        <v>15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8" customHeight="1">
      <c r="A14" s="8" t="s">
        <v>13</v>
      </c>
      <c r="B14" s="25">
        <f t="shared" ref="B14:F14" si="1">B15+B16</f>
        <v>17</v>
      </c>
      <c r="C14" s="25">
        <f t="shared" si="1"/>
        <v>17</v>
      </c>
      <c r="D14" s="25">
        <f t="shared" si="1"/>
        <v>17</v>
      </c>
      <c r="E14" s="25">
        <f t="shared" si="1"/>
        <v>17</v>
      </c>
      <c r="F14" s="25">
        <f t="shared" si="1"/>
        <v>17</v>
      </c>
      <c r="G14" s="23">
        <v>17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5" t="s">
        <v>3</v>
      </c>
      <c r="B15" s="22">
        <v>17</v>
      </c>
      <c r="C15" s="22">
        <v>15</v>
      </c>
      <c r="D15" s="22">
        <v>15</v>
      </c>
      <c r="E15" s="22">
        <v>15</v>
      </c>
      <c r="F15" s="22">
        <v>15</v>
      </c>
      <c r="G15" s="23">
        <v>15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.75" customHeight="1">
      <c r="A16" s="5" t="s">
        <v>1</v>
      </c>
      <c r="B16" s="22">
        <v>0</v>
      </c>
      <c r="C16" s="22">
        <v>2</v>
      </c>
      <c r="D16" s="22">
        <v>2</v>
      </c>
      <c r="E16" s="22">
        <v>2</v>
      </c>
      <c r="F16" s="22">
        <v>2</v>
      </c>
      <c r="G16" s="23">
        <v>2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8" customHeight="1">
      <c r="A17" s="4" t="s">
        <v>14</v>
      </c>
      <c r="B17" s="25">
        <f t="shared" ref="B17:F17" si="2">B18+B19</f>
        <v>35</v>
      </c>
      <c r="C17" s="25">
        <f t="shared" si="2"/>
        <v>33</v>
      </c>
      <c r="D17" s="25">
        <f t="shared" si="2"/>
        <v>33</v>
      </c>
      <c r="E17" s="25">
        <f t="shared" si="2"/>
        <v>33</v>
      </c>
      <c r="F17" s="25">
        <f t="shared" si="2"/>
        <v>33</v>
      </c>
      <c r="G17" s="23">
        <v>35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5" t="s">
        <v>0</v>
      </c>
      <c r="B18" s="22">
        <v>35</v>
      </c>
      <c r="C18" s="22">
        <v>31</v>
      </c>
      <c r="D18" s="22">
        <v>31</v>
      </c>
      <c r="E18" s="22">
        <v>31</v>
      </c>
      <c r="F18" s="22">
        <v>31</v>
      </c>
      <c r="G18" s="23">
        <v>30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>
      <c r="A19" s="5" t="s">
        <v>4</v>
      </c>
      <c r="B19" s="22">
        <v>0</v>
      </c>
      <c r="C19" s="22">
        <v>2</v>
      </c>
      <c r="D19" s="22">
        <v>2</v>
      </c>
      <c r="E19" s="22">
        <v>2</v>
      </c>
      <c r="F19" s="22">
        <v>2</v>
      </c>
      <c r="G19" s="23">
        <v>5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8" customHeight="1">
      <c r="A20" s="4" t="s">
        <v>15</v>
      </c>
      <c r="B20" s="22">
        <f t="shared" ref="B20:F20" si="3">B21+B22</f>
        <v>86</v>
      </c>
      <c r="C20" s="22">
        <f t="shared" si="3"/>
        <v>74</v>
      </c>
      <c r="D20" s="22">
        <f t="shared" si="3"/>
        <v>74</v>
      </c>
      <c r="E20" s="22">
        <f t="shared" si="3"/>
        <v>74</v>
      </c>
      <c r="F20" s="22">
        <f t="shared" si="3"/>
        <v>74</v>
      </c>
      <c r="G20" s="23">
        <f>88+17+17</f>
        <v>122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5" t="s">
        <v>0</v>
      </c>
      <c r="B21" s="22">
        <v>84</v>
      </c>
      <c r="C21" s="22">
        <v>67</v>
      </c>
      <c r="D21" s="22">
        <v>67</v>
      </c>
      <c r="E21" s="22">
        <v>67</v>
      </c>
      <c r="F21" s="22">
        <v>67</v>
      </c>
      <c r="G21" s="23">
        <f>G20-G22</f>
        <v>103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>
      <c r="A22" s="5" t="s">
        <v>4</v>
      </c>
      <c r="B22" s="22">
        <v>2</v>
      </c>
      <c r="C22" s="22">
        <v>7</v>
      </c>
      <c r="D22" s="22">
        <v>7</v>
      </c>
      <c r="E22" s="22">
        <v>7</v>
      </c>
      <c r="F22" s="22">
        <v>7</v>
      </c>
      <c r="G22" s="23">
        <f>15+4</f>
        <v>19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8" customHeight="1">
      <c r="A23" s="2" t="s">
        <v>16</v>
      </c>
      <c r="B23" s="22">
        <v>77</v>
      </c>
      <c r="C23" s="22">
        <v>89</v>
      </c>
      <c r="D23" s="22">
        <v>77</v>
      </c>
      <c r="E23" s="22">
        <v>89</v>
      </c>
      <c r="F23" s="22">
        <v>77</v>
      </c>
      <c r="G23" s="23">
        <v>90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8" customHeight="1">
      <c r="A24" s="4" t="s">
        <v>17</v>
      </c>
      <c r="B24" s="26">
        <f t="shared" ref="B24:D24" si="4">B25+B26</f>
        <v>25889</v>
      </c>
      <c r="C24" s="26">
        <f t="shared" si="4"/>
        <v>28793</v>
      </c>
      <c r="D24" s="26">
        <f t="shared" si="4"/>
        <v>31337</v>
      </c>
      <c r="E24" s="26" t="s">
        <v>2</v>
      </c>
      <c r="F24" s="26">
        <f>F25+F26</f>
        <v>34589</v>
      </c>
      <c r="G24" s="27">
        <v>37140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5" t="s">
        <v>3</v>
      </c>
      <c r="B25" s="28">
        <v>12423</v>
      </c>
      <c r="C25" s="28">
        <v>13840</v>
      </c>
      <c r="D25" s="28">
        <v>15165</v>
      </c>
      <c r="E25" s="28" t="s">
        <v>2</v>
      </c>
      <c r="F25" s="28">
        <v>16623</v>
      </c>
      <c r="G25" s="29">
        <v>17863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>
      <c r="A26" s="5" t="s">
        <v>1</v>
      </c>
      <c r="B26" s="28">
        <v>13466</v>
      </c>
      <c r="C26" s="28">
        <v>14953</v>
      </c>
      <c r="D26" s="28">
        <v>16172</v>
      </c>
      <c r="E26" s="28" t="s">
        <v>2</v>
      </c>
      <c r="F26" s="28">
        <v>17966</v>
      </c>
      <c r="G26" s="27">
        <v>19277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>
      <c r="A27" s="4" t="s">
        <v>18</v>
      </c>
      <c r="B27" s="30">
        <v>52.7</v>
      </c>
      <c r="C27" s="31"/>
      <c r="D27" s="37">
        <v>41.8</v>
      </c>
      <c r="E27" s="31"/>
      <c r="F27" s="31"/>
      <c r="G27" s="3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5" t="s">
        <v>3</v>
      </c>
      <c r="B28" s="31" t="s">
        <v>2</v>
      </c>
      <c r="C28" s="31" t="s">
        <v>2</v>
      </c>
      <c r="D28" s="38">
        <v>4104</v>
      </c>
      <c r="E28" s="31" t="s">
        <v>2</v>
      </c>
      <c r="F28" s="31" t="s">
        <v>2</v>
      </c>
      <c r="G28" s="27" t="s">
        <v>6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>
      <c r="A29" s="5" t="s">
        <v>1</v>
      </c>
      <c r="B29" s="31" t="s">
        <v>2</v>
      </c>
      <c r="C29" s="31" t="s">
        <v>2</v>
      </c>
      <c r="D29" s="39">
        <v>6035</v>
      </c>
      <c r="E29" s="31" t="s">
        <v>2</v>
      </c>
      <c r="F29" s="31" t="s">
        <v>2</v>
      </c>
      <c r="G29" s="27" t="s">
        <v>6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>
      <c r="A30" s="4" t="s">
        <v>19</v>
      </c>
      <c r="B30" s="31" t="s">
        <v>2</v>
      </c>
      <c r="C30" s="31"/>
      <c r="D30" s="37">
        <v>51.27</v>
      </c>
      <c r="E30" s="31"/>
      <c r="F30" s="31"/>
      <c r="G30" s="32" t="s">
        <v>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5" t="s">
        <v>3</v>
      </c>
      <c r="B31" s="31" t="s">
        <v>2</v>
      </c>
      <c r="C31" s="31" t="s">
        <v>2</v>
      </c>
      <c r="D31" s="38">
        <v>5182</v>
      </c>
      <c r="E31" s="31" t="s">
        <v>2</v>
      </c>
      <c r="F31" s="31" t="s">
        <v>2</v>
      </c>
      <c r="G31" s="27" t="s">
        <v>6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>
      <c r="A32" s="5" t="s">
        <v>1</v>
      </c>
      <c r="B32" s="31" t="s">
        <v>2</v>
      </c>
      <c r="C32" s="31" t="s">
        <v>2</v>
      </c>
      <c r="D32" s="38">
        <v>6943</v>
      </c>
      <c r="E32" s="31" t="s">
        <v>2</v>
      </c>
      <c r="F32" s="31" t="s">
        <v>2</v>
      </c>
      <c r="G32" s="27" t="s">
        <v>6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>
      <c r="A33" s="4" t="s">
        <v>20</v>
      </c>
      <c r="B33" s="33">
        <v>74.599999999999994</v>
      </c>
      <c r="C33" s="31"/>
      <c r="D33" s="37">
        <v>58.37</v>
      </c>
      <c r="E33" s="31"/>
      <c r="F33" s="34">
        <v>70.459999999999994</v>
      </c>
      <c r="G33" s="32" t="s">
        <v>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5" t="s">
        <v>3</v>
      </c>
      <c r="B34" s="31" t="s">
        <v>2</v>
      </c>
      <c r="C34" s="31" t="s">
        <v>2</v>
      </c>
      <c r="D34" s="38">
        <v>6020</v>
      </c>
      <c r="E34" s="31" t="s">
        <v>2</v>
      </c>
      <c r="F34" s="35">
        <v>70.36</v>
      </c>
      <c r="G34" s="27" t="s">
        <v>6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>
      <c r="A35" s="5" t="s">
        <v>1</v>
      </c>
      <c r="B35" s="31" t="s">
        <v>2</v>
      </c>
      <c r="C35" s="31" t="s">
        <v>2</v>
      </c>
      <c r="D35" s="38">
        <v>7624</v>
      </c>
      <c r="E35" s="31" t="s">
        <v>2</v>
      </c>
      <c r="F35" s="35">
        <v>70.91</v>
      </c>
      <c r="G35" s="27" t="s">
        <v>6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>
      <c r="A36" s="10" t="s">
        <v>21</v>
      </c>
      <c r="B36" s="26"/>
      <c r="C36" s="31"/>
      <c r="D36" s="31"/>
      <c r="E36" s="34">
        <v>50.17</v>
      </c>
      <c r="F36" s="31"/>
      <c r="G36" s="27">
        <v>68.099999999999994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5" t="s">
        <v>3</v>
      </c>
      <c r="B37" s="31" t="s">
        <v>2</v>
      </c>
      <c r="C37" s="31" t="s">
        <v>2</v>
      </c>
      <c r="D37" s="31" t="s">
        <v>2</v>
      </c>
      <c r="E37" s="34">
        <v>48.48</v>
      </c>
      <c r="F37" s="31" t="s">
        <v>2</v>
      </c>
      <c r="G37" s="36">
        <v>65.7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>
      <c r="A38" s="5" t="s">
        <v>1</v>
      </c>
      <c r="B38" s="31" t="s">
        <v>2</v>
      </c>
      <c r="C38" s="31" t="s">
        <v>2</v>
      </c>
      <c r="D38" s="31" t="s">
        <v>2</v>
      </c>
      <c r="E38" s="34">
        <v>51.74</v>
      </c>
      <c r="F38" s="31" t="s">
        <v>2</v>
      </c>
      <c r="G38" s="27">
        <v>70.3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>
      <c r="A39" s="4" t="s">
        <v>22</v>
      </c>
      <c r="B39" s="25"/>
      <c r="C39" s="22"/>
      <c r="D39" s="22"/>
      <c r="E39" s="22"/>
      <c r="F39" s="22"/>
      <c r="G39" s="23">
        <v>2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5" t="s">
        <v>0</v>
      </c>
      <c r="B40" s="25">
        <v>2</v>
      </c>
      <c r="C40" s="22">
        <v>3</v>
      </c>
      <c r="D40" s="22">
        <v>1</v>
      </c>
      <c r="E40" s="22">
        <v>1</v>
      </c>
      <c r="F40" s="22">
        <v>1</v>
      </c>
      <c r="G40" s="23">
        <v>2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>
      <c r="A41" s="5" t="s">
        <v>1</v>
      </c>
      <c r="B41" s="25">
        <v>1</v>
      </c>
      <c r="C41" s="22">
        <v>1</v>
      </c>
      <c r="D41" s="22">
        <v>3</v>
      </c>
      <c r="E41" s="22">
        <v>2</v>
      </c>
      <c r="F41" s="22">
        <v>2</v>
      </c>
      <c r="G41" s="23"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7.25" customHeight="1">
      <c r="A42" s="11" t="s">
        <v>23</v>
      </c>
      <c r="B42" s="9"/>
      <c r="C42" s="9"/>
      <c r="D42" s="7"/>
      <c r="E42" s="7"/>
      <c r="F42" s="7"/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">
    <mergeCell ref="A1:G1"/>
    <mergeCell ref="F2:G2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2022-11-08T08:53:04Z</dcterms:modified>
</cp:coreProperties>
</file>